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AF44219-A282-40D2-9C11-169AC47ABCD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K57" i="10"/>
  <c r="K58" i="10"/>
  <c r="K59" i="10"/>
  <c r="K60" i="10"/>
  <c r="K61" i="10"/>
  <c r="K62" i="10"/>
  <c r="K63" i="10"/>
  <c r="K64" i="10"/>
  <c r="K65" i="10"/>
  <c r="K66" i="10"/>
  <c r="K67" i="10"/>
  <c r="K68" i="10"/>
  <c r="K69" i="10"/>
  <c r="K56" i="10"/>
  <c r="F69" i="10"/>
  <c r="F68" i="10"/>
  <c r="F67" i="10"/>
  <c r="F66" i="10"/>
  <c r="F65" i="10"/>
  <c r="F64"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<sst xmlns="http://schemas.openxmlformats.org/spreadsheetml/2006/main" count="17409" uniqueCount="3096">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</sst>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8" customHeight="1">
      <c r="A10" s="158" t="s">
        <v>1261</v>
      </c>
      <c r="B10" s="159"/>
      <c r="C10" s="159"/>
      <c r="D10" s="153" t="str">
        <f>VLOOKUP(A10,'Listado Total'!B6:R586,7,0)</f>
        <v>Gerente 3</v>
      </c>
      <c r="E10" s="153"/>
      <c r="F10" s="153"/>
      <c r="G10" s="153" t="str">
        <f>VLOOKUP(A10,'Listado Total'!B6:R586,2,0)</f>
        <v>Soporte a la Consultoria Técnica y Funcional de la aplicación de Cuentas de Depósitos y
Consignaciones Judiciales.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3.2" customHeight="1" thickTop="1" thickBot="1">
      <c r="A17" s="197" t="str">
        <f>VLOOKUP(A10,'Listado Total'!B6:R586,17,0)</f>
        <v>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Dg//k9Js6R1NVpZpv6mxj7rCk/B3wdH0EtM3eZwhJ1Od/Yd3pw/bC7WoPHDqGl63N2LQDDNduRcFefP5mhk/JQ==" saltValue="BzhOtq4qWHGRjCRIbaUu8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2022-07-27T07:58:17Z</dcterms:modified>
</cp:coreProperties>
</file>